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12.06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38" i="1"/>
  <c r="C52" i="1"/>
  <c r="C48" i="1" l="1"/>
  <c r="C49" i="1"/>
  <c r="C55" i="1" l="1"/>
  <c r="C60" i="1"/>
  <c r="C65" i="1" l="1"/>
  <c r="C83" i="1" l="1"/>
  <c r="C59" i="1" l="1"/>
  <c r="C53" i="1"/>
  <c r="C43" i="1"/>
  <c r="C45" i="1"/>
  <c r="C20" i="1"/>
  <c r="C6" i="1"/>
  <c r="C7" i="1"/>
</calcChain>
</file>

<file path=xl/sharedStrings.xml><?xml version="1.0" encoding="utf-8"?>
<sst xmlns="http://schemas.openxmlformats.org/spreadsheetml/2006/main" count="472" uniqueCount="225">
  <si>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</si>
  <si>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</si>
  <si>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</si>
  <si>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</si>
  <si>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</si>
  <si>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</si>
  <si>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</si>
  <si>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</si>
  <si>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</si>
  <si>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</si>
  <si>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</si>
  <si>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</si>
  <si>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</si>
  <si>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</si>
  <si>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</si>
  <si>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</si>
  <si>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</si>
  <si>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</si>
  <si>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</si>
  <si>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</si>
  <si>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</si>
  <si>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</si>
  <si>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</si>
  <si>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</si>
  <si>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</si>
  <si>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</si>
  <si>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</si>
  <si>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</si>
  <si>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</si>
  <si>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</si>
  <si>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</si>
  <si>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</si>
  <si>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</si>
  <si>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</si>
  <si>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</si>
  <si>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</si>
  <si>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</si>
  <si>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</si>
  <si>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</si>
  <si>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</si>
  <si>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</si>
  <si>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</si>
  <si>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</si>
  <si>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</si>
  <si>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</si>
  <si>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</si>
  <si>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</si>
  <si>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</si>
  <si>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</si>
  <si>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</si>
  <si>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</si>
  <si>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</si>
  <si>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</si>
  <si>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</si>
  <si>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</si>
  <si>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</si>
  <si>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</si>
  <si>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</si>
  <si>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</si>
  <si>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</si>
  <si>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</si>
  <si>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</si>
  <si>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</si>
  <si>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</si>
  <si>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</si>
  <si>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</si>
  <si>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страхування орендованих приміщень</t>
  </si>
  <si>
    <t>щоденний технічний огляд автомобілів</t>
  </si>
  <si>
    <t>інструктаж водіїв</t>
  </si>
  <si>
    <t>щоденний медичний огляд</t>
  </si>
  <si>
    <t>поточний ремонт та технічне обслуговування автомобілів</t>
  </si>
  <si>
    <t>послуга цифрового підпису</t>
  </si>
  <si>
    <t>супроводження  програмного забезпечення M.E.Doc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</si>
  <si>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</si>
  <si>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</si>
  <si>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</si>
  <si>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</si>
  <si>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</si>
  <si>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</si>
  <si>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</si>
  <si>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</si>
  <si>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</si>
  <si>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</si>
  <si>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</si>
  <si>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</si>
  <si>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</si>
  <si>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34300000-0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</si>
  <si>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</si>
  <si>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</si>
  <si>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</si>
  <si>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</si>
  <si>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</si>
  <si>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</si>
  <si>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</si>
  <si>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</si>
  <si>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</si>
  <si>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</si>
  <si>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</si>
  <si>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</si>
  <si>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</si>
  <si>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</si>
  <si>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</si>
  <si>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</si>
  <si>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</si>
  <si>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</si>
  <si>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страхування автомобілів</t>
  </si>
  <si>
    <t>66512100-3</t>
  </si>
  <si>
    <t>страхування водіїв</t>
  </si>
  <si>
    <t>послуги шономонтажу</t>
  </si>
  <si>
    <t>50116500-6</t>
  </si>
  <si>
    <t>поточний ремонт та обслуговування оргтехніки</t>
  </si>
  <si>
    <t>інформаційна підтримка сайту</t>
  </si>
  <si>
    <t>72222000-7</t>
  </si>
  <si>
    <t>Сертифікація  захищеного каналу звя’ззку</t>
  </si>
  <si>
    <t>утилізація ламп, шин, масла, акумуляторів</t>
  </si>
  <si>
    <t>90520000-8</t>
  </si>
  <si>
    <t>повірка вогнегасників</t>
  </si>
  <si>
    <t>50610000-4</t>
  </si>
  <si>
    <t>Навчання, семінари</t>
  </si>
  <si>
    <t>80511000-9</t>
  </si>
  <si>
    <t>оренда приміщень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</si>
  <si>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</si>
  <si>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</si>
  <si>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</si>
  <si>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</si>
  <si>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</si>
  <si>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</si>
  <si>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</si>
  <si>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</si>
  <si>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</si>
  <si>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</si>
  <si>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</si>
  <si>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</si>
  <si>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</si>
  <si>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</si>
  <si>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</si>
  <si>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</si>
  <si>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</si>
  <si>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</si>
  <si>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</si>
  <si>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</si>
  <si>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</si>
  <si>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</si>
  <si>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</si>
  <si>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</si>
  <si>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</si>
  <si>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</si>
  <si>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</si>
  <si>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</si>
  <si>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</si>
  <si>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</si>
  <si>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</si>
  <si>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</si>
  <si>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електронні ключі,запчастини та комплектуючі до оргтехніки, диски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</si>
  <si>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</si>
  <si>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</si>
  <si>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</si>
  <si>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</si>
  <si>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</si>
  <si>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</si>
  <si>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</si>
  <si>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</si>
  <si>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</si>
  <si>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</si>
  <si>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</si>
  <si>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</si>
  <si>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</si>
  <si>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</si>
  <si>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</si>
  <si>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</si>
  <si>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</si>
  <si>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</si>
  <si>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</si>
  <si>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</si>
  <si>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змішувачі, кран букса, арматура для унітазу</t>
  </si>
  <si>
    <t>39830000-9</t>
  </si>
  <si>
    <t>гофра</t>
  </si>
  <si>
    <t>44140000-3</t>
  </si>
  <si>
    <t>Замки, серцевини, завіси, ручки дверні</t>
  </si>
  <si>
    <t>44520000-1</t>
  </si>
  <si>
    <t>50100000-6</t>
  </si>
  <si>
    <t>послуги спец.зв*язку</t>
  </si>
  <si>
    <t>64120000-3</t>
  </si>
  <si>
    <t>64220000-4</t>
  </si>
  <si>
    <t>66510000-8</t>
  </si>
  <si>
    <t>98340000-8</t>
  </si>
  <si>
    <t>79710000-4</t>
  </si>
  <si>
    <t>медичний огляд водіїв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</si>
  <si>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</si>
  <si>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</si>
  <si>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</si>
  <si>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</si>
  <si>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</si>
  <si>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</si>
  <si>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</si>
  <si>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</si>
  <si>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</si>
  <si>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</si>
  <si>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</si>
  <si>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</si>
  <si>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</si>
  <si>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</si>
  <si>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</si>
  <si>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</si>
  <si>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</si>
  <si>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</si>
  <si>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</si>
  <si>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</si>
  <si>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</si>
  <si>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</si>
  <si>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</si>
  <si>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</si>
  <si>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</si>
  <si>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</si>
  <si>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</si>
  <si>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30192700-8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</si>
  <si>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</si>
  <si>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</si>
  <si>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</si>
  <si>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</si>
  <si>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</si>
  <si>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</si>
  <si>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</si>
  <si>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</si>
  <si>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 xml:space="preserve">Додаток до річного плану закупівель на 2018 рік  станом на 12.06.2018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</si>
</sst>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7" fillId="0" borderId="0" xfId="0" applyNumberFormat="1" applyFont="1"/>
    <xf numFmtId="4" fontId="7" fillId="4" borderId="7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A79" zoomScale="85" zoomScaleNormal="85" workbookViewId="0">
      <selection activeCell="C86" sqref="C86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30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40" t="s">
        <v>224</v>
      </c>
    </row>
    <row r="2" spans="1:22" ht="18.75" x14ac:dyDescent="0.3">
      <c r="C2" s="40" t="s">
        <v>218</v>
      </c>
    </row>
    <row r="3" spans="1:22" ht="18.75" x14ac:dyDescent="0.3">
      <c r="C3" s="40"/>
      <c r="D3" s="17" t="s">
        <v>219</v>
      </c>
      <c r="E3" s="4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43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9" t="s">
        <v>64</v>
      </c>
      <c r="B6" s="9" t="s">
        <v>8</v>
      </c>
      <c r="C6" s="42">
        <f>18000+27000</f>
        <v>45000</v>
      </c>
      <c r="D6" s="9" t="s">
        <v>124</v>
      </c>
      <c r="E6" s="9">
        <v>2018</v>
      </c>
      <c r="F6" s="9" t="s">
        <v>43</v>
      </c>
      <c r="G6" s="11">
        <v>43101</v>
      </c>
      <c r="H6" s="10" t="s">
        <v>86</v>
      </c>
      <c r="I6" s="10"/>
      <c r="J6" s="9">
        <v>2210</v>
      </c>
      <c r="K6" s="10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31" t="s">
        <v>63</v>
      </c>
      <c r="B7" s="32" t="s">
        <v>8</v>
      </c>
      <c r="C7" s="33">
        <f>72870+100000</f>
        <v>172870</v>
      </c>
      <c r="D7" s="31" t="s">
        <v>124</v>
      </c>
      <c r="E7" s="32">
        <v>2018</v>
      </c>
      <c r="F7" s="32" t="s">
        <v>58</v>
      </c>
      <c r="G7" s="34">
        <v>43102</v>
      </c>
      <c r="H7" s="35" t="s">
        <v>131</v>
      </c>
      <c r="I7" s="31"/>
      <c r="J7" s="31">
        <v>2210</v>
      </c>
      <c r="K7" s="31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24" t="s">
        <v>62</v>
      </c>
      <c r="B8" s="9" t="s">
        <v>8</v>
      </c>
      <c r="C8" s="28">
        <v>13000</v>
      </c>
      <c r="D8" s="24" t="s">
        <v>124</v>
      </c>
      <c r="E8" s="9">
        <v>2018</v>
      </c>
      <c r="F8" s="9" t="s">
        <v>43</v>
      </c>
      <c r="G8" s="11">
        <v>43103</v>
      </c>
      <c r="H8" s="24" t="s">
        <v>85</v>
      </c>
      <c r="I8" s="24"/>
      <c r="J8" s="24">
        <v>2210</v>
      </c>
      <c r="K8" s="24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24" t="s">
        <v>132</v>
      </c>
      <c r="B9" s="9" t="s">
        <v>8</v>
      </c>
      <c r="C9" s="28">
        <v>4050</v>
      </c>
      <c r="D9" s="24" t="s">
        <v>124</v>
      </c>
      <c r="E9" s="9">
        <v>2018</v>
      </c>
      <c r="F9" s="9" t="s">
        <v>43</v>
      </c>
      <c r="G9" s="11">
        <v>43132</v>
      </c>
      <c r="H9" s="24" t="s">
        <v>133</v>
      </c>
      <c r="I9" s="24"/>
      <c r="J9" s="24">
        <v>2210</v>
      </c>
      <c r="K9" s="24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24" t="s">
        <v>134</v>
      </c>
      <c r="B10" s="9" t="s">
        <v>8</v>
      </c>
      <c r="C10" s="28">
        <v>1000</v>
      </c>
      <c r="D10" s="24" t="s">
        <v>124</v>
      </c>
      <c r="E10" s="9">
        <v>2018</v>
      </c>
      <c r="F10" s="9" t="s">
        <v>43</v>
      </c>
      <c r="G10" s="11">
        <v>43252</v>
      </c>
      <c r="H10" s="24" t="s">
        <v>135</v>
      </c>
      <c r="I10" s="24"/>
      <c r="J10" s="24">
        <v>2210</v>
      </c>
      <c r="K10" s="24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24" t="s">
        <v>136</v>
      </c>
      <c r="B11" s="9" t="s">
        <v>8</v>
      </c>
      <c r="C11" s="28">
        <v>180</v>
      </c>
      <c r="D11" s="24" t="s">
        <v>124</v>
      </c>
      <c r="E11" s="9">
        <v>2018</v>
      </c>
      <c r="F11" s="9" t="s">
        <v>43</v>
      </c>
      <c r="G11" s="11">
        <v>43132</v>
      </c>
      <c r="H11" s="24" t="s">
        <v>137</v>
      </c>
      <c r="I11" s="24"/>
      <c r="J11" s="24">
        <v>2210</v>
      </c>
      <c r="K11" s="24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24" t="s">
        <v>138</v>
      </c>
      <c r="B12" s="9" t="s">
        <v>8</v>
      </c>
      <c r="C12" s="28">
        <v>250</v>
      </c>
      <c r="D12" s="24" t="s">
        <v>124</v>
      </c>
      <c r="E12" s="9">
        <v>2018</v>
      </c>
      <c r="F12" s="9" t="s">
        <v>43</v>
      </c>
      <c r="G12" s="11">
        <v>43132</v>
      </c>
      <c r="H12" s="24" t="s">
        <v>139</v>
      </c>
      <c r="I12" s="24"/>
      <c r="J12" s="24">
        <v>2210</v>
      </c>
      <c r="K12" s="24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24" t="s">
        <v>140</v>
      </c>
      <c r="B13" s="9" t="s">
        <v>8</v>
      </c>
      <c r="C13" s="28">
        <v>12400</v>
      </c>
      <c r="D13" s="24" t="s">
        <v>124</v>
      </c>
      <c r="E13" s="9">
        <v>2018</v>
      </c>
      <c r="F13" s="9" t="s">
        <v>43</v>
      </c>
      <c r="G13" s="11">
        <v>43132</v>
      </c>
      <c r="H13" s="24" t="s">
        <v>141</v>
      </c>
      <c r="I13" s="24"/>
      <c r="J13" s="24">
        <v>2210</v>
      </c>
      <c r="K13" s="24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24" t="s">
        <v>142</v>
      </c>
      <c r="B14" s="9" t="s">
        <v>8</v>
      </c>
      <c r="C14" s="28">
        <v>2800</v>
      </c>
      <c r="D14" s="24" t="s">
        <v>124</v>
      </c>
      <c r="E14" s="9"/>
      <c r="F14" s="9" t="s">
        <v>43</v>
      </c>
      <c r="G14" s="11">
        <v>43160</v>
      </c>
      <c r="H14" s="24" t="s">
        <v>143</v>
      </c>
      <c r="I14" s="24"/>
      <c r="J14" s="24">
        <v>2210</v>
      </c>
      <c r="K14" s="24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27" t="s">
        <v>144</v>
      </c>
      <c r="B15" s="9" t="s">
        <v>8</v>
      </c>
      <c r="C15" s="28">
        <v>6660</v>
      </c>
      <c r="D15" s="24" t="s">
        <v>124</v>
      </c>
      <c r="E15" s="9">
        <v>2018</v>
      </c>
      <c r="F15" s="9" t="s">
        <v>43</v>
      </c>
      <c r="G15" s="11">
        <v>43160</v>
      </c>
      <c r="H15" s="24" t="s">
        <v>145</v>
      </c>
      <c r="I15" s="24"/>
      <c r="J15" s="24">
        <v>2210</v>
      </c>
      <c r="K15" s="24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27" t="s">
        <v>146</v>
      </c>
      <c r="B16" s="9" t="s">
        <v>8</v>
      </c>
      <c r="C16" s="28">
        <v>50</v>
      </c>
      <c r="D16" s="24" t="s">
        <v>124</v>
      </c>
      <c r="E16" s="9">
        <v>2018</v>
      </c>
      <c r="F16" s="9" t="s">
        <v>43</v>
      </c>
      <c r="G16" s="11">
        <v>43161</v>
      </c>
      <c r="H16" s="24" t="s">
        <v>147</v>
      </c>
      <c r="I16" s="24"/>
      <c r="J16" s="24">
        <v>2210</v>
      </c>
      <c r="K16" s="24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27" t="s">
        <v>148</v>
      </c>
      <c r="B17" s="9" t="s">
        <v>8</v>
      </c>
      <c r="C17" s="28">
        <v>5940</v>
      </c>
      <c r="D17" s="24" t="s">
        <v>124</v>
      </c>
      <c r="E17" s="9">
        <v>2018</v>
      </c>
      <c r="F17" s="9" t="s">
        <v>43</v>
      </c>
      <c r="G17" s="11">
        <v>43162</v>
      </c>
      <c r="H17" s="24" t="s">
        <v>149</v>
      </c>
      <c r="I17" s="24"/>
      <c r="J17" s="24">
        <v>2210</v>
      </c>
      <c r="K17" s="24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27" t="s">
        <v>150</v>
      </c>
      <c r="B18" s="9" t="s">
        <v>8</v>
      </c>
      <c r="C18" s="28">
        <v>325</v>
      </c>
      <c r="D18" s="24" t="s">
        <v>124</v>
      </c>
      <c r="E18" s="9">
        <v>2018</v>
      </c>
      <c r="F18" s="9" t="s">
        <v>43</v>
      </c>
      <c r="G18" s="11">
        <v>43163</v>
      </c>
      <c r="H18" s="24" t="s">
        <v>151</v>
      </c>
      <c r="I18" s="24"/>
      <c r="J18" s="24">
        <v>2210</v>
      </c>
      <c r="K18" s="24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6" t="s">
        <v>125</v>
      </c>
      <c r="B19" s="32" t="s">
        <v>8</v>
      </c>
      <c r="C19" s="33">
        <v>63725</v>
      </c>
      <c r="D19" s="31" t="s">
        <v>124</v>
      </c>
      <c r="E19" s="32">
        <v>2018</v>
      </c>
      <c r="F19" s="32" t="s">
        <v>58</v>
      </c>
      <c r="G19" s="34">
        <v>43164</v>
      </c>
      <c r="H19" s="31" t="s">
        <v>152</v>
      </c>
      <c r="I19" s="31"/>
      <c r="J19" s="31">
        <v>2210</v>
      </c>
      <c r="K19" s="31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27" t="s">
        <v>153</v>
      </c>
      <c r="B20" s="9" t="s">
        <v>8</v>
      </c>
      <c r="C20" s="28">
        <f>5000+8500</f>
        <v>13500</v>
      </c>
      <c r="D20" s="24" t="s">
        <v>124</v>
      </c>
      <c r="E20" s="9">
        <v>2018</v>
      </c>
      <c r="F20" s="9" t="s">
        <v>43</v>
      </c>
      <c r="G20" s="11">
        <v>43132</v>
      </c>
      <c r="H20" s="24" t="s">
        <v>104</v>
      </c>
      <c r="I20" s="24"/>
      <c r="J20" s="24">
        <v>2210</v>
      </c>
      <c r="K20" s="24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27" t="s">
        <v>154</v>
      </c>
      <c r="B21" s="9" t="s">
        <v>8</v>
      </c>
      <c r="C21" s="28">
        <v>200</v>
      </c>
      <c r="D21" s="24" t="s">
        <v>124</v>
      </c>
      <c r="E21" s="9">
        <v>2018</v>
      </c>
      <c r="F21" s="9" t="s">
        <v>43</v>
      </c>
      <c r="G21" s="11">
        <v>43160</v>
      </c>
      <c r="H21" s="24" t="s">
        <v>155</v>
      </c>
      <c r="I21" s="24"/>
      <c r="J21" s="24">
        <v>2210</v>
      </c>
      <c r="K21" s="24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ht="31.5" x14ac:dyDescent="0.25">
      <c r="A22" s="27" t="s">
        <v>156</v>
      </c>
      <c r="B22" s="9" t="s">
        <v>8</v>
      </c>
      <c r="C22" s="28">
        <v>3500</v>
      </c>
      <c r="D22" s="24" t="s">
        <v>124</v>
      </c>
      <c r="E22" s="9">
        <v>2018</v>
      </c>
      <c r="F22" s="9" t="s">
        <v>43</v>
      </c>
      <c r="G22" s="11">
        <v>43132</v>
      </c>
      <c r="H22" s="24" t="s">
        <v>157</v>
      </c>
      <c r="I22" s="24"/>
      <c r="J22" s="24">
        <v>2210</v>
      </c>
      <c r="K22" s="24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ht="47.25" x14ac:dyDescent="0.25">
      <c r="A23" s="27" t="s">
        <v>159</v>
      </c>
      <c r="B23" s="9" t="s">
        <v>8</v>
      </c>
      <c r="C23" s="28">
        <v>5270</v>
      </c>
      <c r="D23" s="24" t="s">
        <v>124</v>
      </c>
      <c r="E23" s="9">
        <v>2018</v>
      </c>
      <c r="F23" s="9" t="s">
        <v>43</v>
      </c>
      <c r="G23" s="11">
        <v>43160</v>
      </c>
      <c r="H23" s="24" t="s">
        <v>158</v>
      </c>
      <c r="I23" s="24"/>
      <c r="J23" s="24">
        <v>2210</v>
      </c>
      <c r="K23" s="24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27" t="s">
        <v>160</v>
      </c>
      <c r="B24" s="9" t="s">
        <v>8</v>
      </c>
      <c r="C24" s="28">
        <v>400</v>
      </c>
      <c r="D24" s="24" t="s">
        <v>124</v>
      </c>
      <c r="E24" s="9">
        <v>2018</v>
      </c>
      <c r="F24" s="9" t="s">
        <v>43</v>
      </c>
      <c r="G24" s="11">
        <v>43160</v>
      </c>
      <c r="H24" s="24" t="s">
        <v>161</v>
      </c>
      <c r="I24" s="24"/>
      <c r="J24" s="24">
        <v>2210</v>
      </c>
      <c r="K24" s="24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27" t="s">
        <v>162</v>
      </c>
      <c r="B25" s="9" t="s">
        <v>8</v>
      </c>
      <c r="C25" s="28">
        <v>1220</v>
      </c>
      <c r="D25" s="24" t="s">
        <v>124</v>
      </c>
      <c r="E25" s="9">
        <v>2018</v>
      </c>
      <c r="F25" s="9" t="s">
        <v>43</v>
      </c>
      <c r="G25" s="11">
        <v>43160</v>
      </c>
      <c r="H25" s="24" t="s">
        <v>163</v>
      </c>
      <c r="I25" s="24"/>
      <c r="J25" s="24">
        <v>2210</v>
      </c>
      <c r="K25" s="24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x14ac:dyDescent="0.25">
      <c r="A26" s="27" t="s">
        <v>164</v>
      </c>
      <c r="B26" s="9" t="s">
        <v>8</v>
      </c>
      <c r="C26" s="28">
        <v>5000</v>
      </c>
      <c r="D26" s="24" t="s">
        <v>124</v>
      </c>
      <c r="E26" s="9">
        <v>2018</v>
      </c>
      <c r="F26" s="9" t="s">
        <v>43</v>
      </c>
      <c r="G26" s="11">
        <v>43191</v>
      </c>
      <c r="H26" s="24" t="s">
        <v>165</v>
      </c>
      <c r="I26" s="24"/>
      <c r="J26" s="24">
        <v>2210</v>
      </c>
      <c r="K26" s="24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x14ac:dyDescent="0.25">
      <c r="A27" s="27" t="s">
        <v>166</v>
      </c>
      <c r="B27" s="9" t="s">
        <v>8</v>
      </c>
      <c r="C27" s="28">
        <v>2200</v>
      </c>
      <c r="D27" s="24" t="s">
        <v>124</v>
      </c>
      <c r="E27" s="9">
        <v>2018</v>
      </c>
      <c r="F27" s="9" t="s">
        <v>43</v>
      </c>
      <c r="G27" s="11">
        <v>43132</v>
      </c>
      <c r="H27" s="24" t="s">
        <v>167</v>
      </c>
      <c r="I27" s="24"/>
      <c r="J27" s="24">
        <v>2210</v>
      </c>
      <c r="K27" s="24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27" t="s">
        <v>168</v>
      </c>
      <c r="B28" s="9" t="s">
        <v>8</v>
      </c>
      <c r="C28" s="28">
        <v>360</v>
      </c>
      <c r="D28" s="24" t="s">
        <v>124</v>
      </c>
      <c r="E28" s="9">
        <v>2018</v>
      </c>
      <c r="F28" s="9" t="s">
        <v>43</v>
      </c>
      <c r="G28" s="11">
        <v>43160</v>
      </c>
      <c r="H28" s="24" t="s">
        <v>169</v>
      </c>
      <c r="I28" s="24"/>
      <c r="J28" s="24">
        <v>2210</v>
      </c>
      <c r="K28" s="24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27" t="s">
        <v>170</v>
      </c>
      <c r="B29" s="9" t="s">
        <v>8</v>
      </c>
      <c r="C29" s="28">
        <v>300</v>
      </c>
      <c r="D29" s="24" t="s">
        <v>124</v>
      </c>
      <c r="E29" s="9">
        <v>2018</v>
      </c>
      <c r="F29" s="9" t="s">
        <v>43</v>
      </c>
      <c r="G29" s="11">
        <v>43161</v>
      </c>
      <c r="H29" s="24" t="s">
        <v>171</v>
      </c>
      <c r="I29" s="24"/>
      <c r="J29" s="24">
        <v>2210</v>
      </c>
      <c r="K29" s="24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27" t="s">
        <v>172</v>
      </c>
      <c r="B30" s="9" t="s">
        <v>8</v>
      </c>
      <c r="C30" s="28">
        <v>520</v>
      </c>
      <c r="D30" s="24" t="s">
        <v>124</v>
      </c>
      <c r="E30" s="9">
        <v>2018</v>
      </c>
      <c r="F30" s="9" t="s">
        <v>43</v>
      </c>
      <c r="G30" s="11">
        <v>43162</v>
      </c>
      <c r="H30" s="24" t="s">
        <v>175</v>
      </c>
      <c r="I30" s="24"/>
      <c r="J30" s="24">
        <v>2210</v>
      </c>
      <c r="K30" s="24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ht="31.5" x14ac:dyDescent="0.25">
      <c r="A31" s="27" t="s">
        <v>174</v>
      </c>
      <c r="B31" s="9" t="s">
        <v>8</v>
      </c>
      <c r="C31" s="28">
        <v>1150</v>
      </c>
      <c r="D31" s="24" t="s">
        <v>124</v>
      </c>
      <c r="E31" s="9">
        <v>2018</v>
      </c>
      <c r="F31" s="9" t="s">
        <v>43</v>
      </c>
      <c r="G31" s="11">
        <v>43160</v>
      </c>
      <c r="H31" s="24" t="s">
        <v>173</v>
      </c>
      <c r="I31" s="24"/>
      <c r="J31" s="24">
        <v>2210</v>
      </c>
      <c r="K31" s="24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27" t="s">
        <v>176</v>
      </c>
      <c r="B32" s="9" t="s">
        <v>8</v>
      </c>
      <c r="C32" s="28">
        <v>300</v>
      </c>
      <c r="D32" s="24" t="s">
        <v>124</v>
      </c>
      <c r="E32" s="9">
        <v>2018</v>
      </c>
      <c r="F32" s="9" t="s">
        <v>43</v>
      </c>
      <c r="G32" s="11">
        <v>43221</v>
      </c>
      <c r="H32" s="24" t="s">
        <v>177</v>
      </c>
      <c r="I32" s="24"/>
      <c r="J32" s="24">
        <v>2210</v>
      </c>
      <c r="K32" s="24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ht="31.5" x14ac:dyDescent="0.25">
      <c r="A33" s="27" t="s">
        <v>178</v>
      </c>
      <c r="B33" s="9" t="s">
        <v>8</v>
      </c>
      <c r="C33" s="28">
        <v>3300</v>
      </c>
      <c r="D33" s="24" t="s">
        <v>124</v>
      </c>
      <c r="E33" s="9">
        <v>2018</v>
      </c>
      <c r="F33" s="9" t="s">
        <v>43</v>
      </c>
      <c r="G33" s="11">
        <v>43132</v>
      </c>
      <c r="H33" s="24" t="s">
        <v>179</v>
      </c>
      <c r="I33" s="24"/>
      <c r="J33" s="24">
        <v>2210</v>
      </c>
      <c r="K33" s="24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ht="47.25" x14ac:dyDescent="0.25">
      <c r="A34" s="27" t="s">
        <v>213</v>
      </c>
      <c r="B34" s="9" t="s">
        <v>8</v>
      </c>
      <c r="C34" s="28">
        <v>5250</v>
      </c>
      <c r="D34" s="24" t="s">
        <v>123</v>
      </c>
      <c r="E34" s="9">
        <v>2018</v>
      </c>
      <c r="F34" s="9" t="s">
        <v>43</v>
      </c>
      <c r="G34" s="11">
        <v>43101</v>
      </c>
      <c r="H34" s="24" t="s">
        <v>214</v>
      </c>
      <c r="I34" s="24"/>
      <c r="J34" s="24">
        <v>2210</v>
      </c>
      <c r="K34" s="24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24" t="s">
        <v>125</v>
      </c>
      <c r="B35" s="9" t="s">
        <v>8</v>
      </c>
      <c r="C35" s="28">
        <v>650</v>
      </c>
      <c r="D35" s="24" t="s">
        <v>123</v>
      </c>
      <c r="E35" s="9">
        <v>2018</v>
      </c>
      <c r="F35" s="9" t="s">
        <v>43</v>
      </c>
      <c r="G35" s="11">
        <v>43101</v>
      </c>
      <c r="H35" s="24" t="s">
        <v>215</v>
      </c>
      <c r="I35" s="24"/>
      <c r="J35" s="24">
        <v>2210</v>
      </c>
      <c r="K35" s="24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24" t="s">
        <v>126</v>
      </c>
      <c r="B36" s="9" t="s">
        <v>8</v>
      </c>
      <c r="C36" s="28">
        <v>5000</v>
      </c>
      <c r="D36" s="24" t="s">
        <v>123</v>
      </c>
      <c r="E36" s="9">
        <v>2018</v>
      </c>
      <c r="F36" s="9" t="s">
        <v>43</v>
      </c>
      <c r="G36" s="11">
        <v>43101</v>
      </c>
      <c r="H36" s="24" t="s">
        <v>127</v>
      </c>
      <c r="I36" s="24"/>
      <c r="J36" s="24">
        <v>2210</v>
      </c>
      <c r="K36" s="24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x14ac:dyDescent="0.25">
      <c r="A37" s="24" t="s">
        <v>128</v>
      </c>
      <c r="B37" s="9" t="s">
        <v>8</v>
      </c>
      <c r="C37" s="28">
        <v>3250</v>
      </c>
      <c r="D37" s="24" t="s">
        <v>123</v>
      </c>
      <c r="E37" s="9">
        <v>2018</v>
      </c>
      <c r="F37" s="9" t="s">
        <v>43</v>
      </c>
      <c r="G37" s="11">
        <v>43101</v>
      </c>
      <c r="H37" s="24" t="s">
        <v>129</v>
      </c>
      <c r="I37" s="24"/>
      <c r="J37" s="24">
        <v>2210</v>
      </c>
      <c r="K37" s="24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ht="31.5" x14ac:dyDescent="0.25">
      <c r="A38" s="27" t="s">
        <v>65</v>
      </c>
      <c r="B38" s="9" t="s">
        <v>8</v>
      </c>
      <c r="C38" s="28">
        <f>36000+9000-1184-3600-1500-1500</f>
        <v>37216</v>
      </c>
      <c r="D38" s="24" t="s">
        <v>124</v>
      </c>
      <c r="E38" s="9">
        <v>2018</v>
      </c>
      <c r="F38" s="9" t="s">
        <v>43</v>
      </c>
      <c r="G38" s="11">
        <v>43104</v>
      </c>
      <c r="H38" s="24" t="s">
        <v>186</v>
      </c>
      <c r="I38" s="24"/>
      <c r="J38" s="24">
        <v>2240</v>
      </c>
      <c r="K38" s="24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27" t="s">
        <v>66</v>
      </c>
      <c r="B39" s="9" t="s">
        <v>8</v>
      </c>
      <c r="C39" s="28">
        <v>1470</v>
      </c>
      <c r="D39" s="24" t="s">
        <v>124</v>
      </c>
      <c r="E39" s="9">
        <v>2018</v>
      </c>
      <c r="F39" s="9" t="s">
        <v>43</v>
      </c>
      <c r="G39" s="11">
        <v>43105</v>
      </c>
      <c r="H39" s="24" t="s">
        <v>87</v>
      </c>
      <c r="I39" s="24"/>
      <c r="J39" s="24">
        <v>2240</v>
      </c>
      <c r="K39" s="24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31.5" x14ac:dyDescent="0.25">
      <c r="A40" s="27" t="s">
        <v>67</v>
      </c>
      <c r="B40" s="9" t="s">
        <v>8</v>
      </c>
      <c r="C40" s="28">
        <v>6480</v>
      </c>
      <c r="D40" s="24" t="s">
        <v>124</v>
      </c>
      <c r="E40" s="9">
        <v>2018</v>
      </c>
      <c r="F40" s="9" t="s">
        <v>43</v>
      </c>
      <c r="G40" s="11">
        <v>43106</v>
      </c>
      <c r="H40" s="24" t="s">
        <v>88</v>
      </c>
      <c r="I40" s="24"/>
      <c r="J40" s="24">
        <v>2240</v>
      </c>
      <c r="K40" s="24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17" t="s">
        <v>68</v>
      </c>
      <c r="B41" s="9" t="s">
        <v>8</v>
      </c>
      <c r="C41" s="28">
        <v>600</v>
      </c>
      <c r="D41" s="24" t="s">
        <v>124</v>
      </c>
      <c r="E41" s="9">
        <v>2018</v>
      </c>
      <c r="F41" s="9" t="s">
        <v>43</v>
      </c>
      <c r="G41" s="11">
        <v>43107</v>
      </c>
      <c r="H41" s="24" t="s">
        <v>88</v>
      </c>
      <c r="I41" s="24"/>
      <c r="J41" s="24">
        <v>2240</v>
      </c>
      <c r="K41" s="24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24" t="s">
        <v>69</v>
      </c>
      <c r="B42" s="9" t="s">
        <v>8</v>
      </c>
      <c r="C42" s="28">
        <v>7020</v>
      </c>
      <c r="D42" s="24" t="s">
        <v>124</v>
      </c>
      <c r="E42" s="9">
        <v>2018</v>
      </c>
      <c r="F42" s="9" t="s">
        <v>43</v>
      </c>
      <c r="G42" s="11">
        <v>43108</v>
      </c>
      <c r="H42" s="24" t="s">
        <v>89</v>
      </c>
      <c r="I42" s="24"/>
      <c r="J42" s="24">
        <v>2240</v>
      </c>
      <c r="K42" s="24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24" t="s">
        <v>105</v>
      </c>
      <c r="B43" s="9" t="s">
        <v>8</v>
      </c>
      <c r="C43" s="28">
        <f>1350+400</f>
        <v>1750</v>
      </c>
      <c r="D43" s="24" t="s">
        <v>124</v>
      </c>
      <c r="E43" s="9">
        <v>2018</v>
      </c>
      <c r="F43" s="9" t="s">
        <v>43</v>
      </c>
      <c r="G43" s="11">
        <v>43191</v>
      </c>
      <c r="H43" s="24" t="s">
        <v>184</v>
      </c>
      <c r="I43" s="24"/>
      <c r="J43" s="24">
        <v>2240</v>
      </c>
      <c r="K43" s="24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24" t="s">
        <v>107</v>
      </c>
      <c r="B44" s="9" t="s">
        <v>8</v>
      </c>
      <c r="C44" s="28">
        <v>360</v>
      </c>
      <c r="D44" s="24" t="s">
        <v>124</v>
      </c>
      <c r="E44" s="9">
        <v>2018</v>
      </c>
      <c r="F44" s="9" t="s">
        <v>43</v>
      </c>
      <c r="G44" s="11">
        <v>43252</v>
      </c>
      <c r="H44" s="24" t="s">
        <v>106</v>
      </c>
      <c r="I44" s="24"/>
      <c r="J44" s="24">
        <v>2240</v>
      </c>
      <c r="K44" s="24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47.25" x14ac:dyDescent="0.25">
      <c r="A45" s="27" t="s">
        <v>70</v>
      </c>
      <c r="B45" s="9" t="s">
        <v>8</v>
      </c>
      <c r="C45" s="28">
        <f>18000+3600</f>
        <v>21600</v>
      </c>
      <c r="D45" s="24" t="s">
        <v>124</v>
      </c>
      <c r="E45" s="9">
        <v>2018</v>
      </c>
      <c r="F45" s="9" t="s">
        <v>43</v>
      </c>
      <c r="G45" s="11">
        <v>43109</v>
      </c>
      <c r="H45" s="24" t="s">
        <v>180</v>
      </c>
      <c r="I45" s="24"/>
      <c r="J45" s="24">
        <v>2240</v>
      </c>
      <c r="K45" s="24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27" t="s">
        <v>108</v>
      </c>
      <c r="B46" s="9" t="s">
        <v>8</v>
      </c>
      <c r="C46" s="28">
        <v>1400</v>
      </c>
      <c r="D46" s="24" t="s">
        <v>124</v>
      </c>
      <c r="E46" s="9">
        <v>2018</v>
      </c>
      <c r="F46" s="9" t="s">
        <v>43</v>
      </c>
      <c r="G46" s="11">
        <v>43191</v>
      </c>
      <c r="H46" s="24" t="s">
        <v>109</v>
      </c>
      <c r="I46" s="24"/>
      <c r="J46" s="24">
        <v>2240</v>
      </c>
      <c r="K46" s="24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31.5" x14ac:dyDescent="0.25">
      <c r="A47" s="27" t="s">
        <v>110</v>
      </c>
      <c r="B47" s="9" t="s">
        <v>8</v>
      </c>
      <c r="C47" s="28">
        <v>42000</v>
      </c>
      <c r="D47" s="24" t="s">
        <v>124</v>
      </c>
      <c r="E47" s="9">
        <v>2018</v>
      </c>
      <c r="F47" s="9" t="s">
        <v>43</v>
      </c>
      <c r="G47" s="11">
        <v>43110</v>
      </c>
      <c r="H47" s="24" t="s">
        <v>90</v>
      </c>
      <c r="I47" s="24"/>
      <c r="J47" s="24">
        <v>2240</v>
      </c>
      <c r="K47" s="24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27" t="s">
        <v>71</v>
      </c>
      <c r="B48" s="9" t="s">
        <v>8</v>
      </c>
      <c r="C48" s="28">
        <f>440+186+100</f>
        <v>726</v>
      </c>
      <c r="D48" s="24" t="s">
        <v>124</v>
      </c>
      <c r="E48" s="9">
        <v>2018</v>
      </c>
      <c r="F48" s="9" t="s">
        <v>43</v>
      </c>
      <c r="G48" s="11">
        <v>43111</v>
      </c>
      <c r="H48" s="24" t="s">
        <v>122</v>
      </c>
      <c r="I48" s="24"/>
      <c r="J48" s="24">
        <v>2240</v>
      </c>
      <c r="K48" s="24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47.25" x14ac:dyDescent="0.25">
      <c r="A49" s="27" t="s">
        <v>72</v>
      </c>
      <c r="B49" s="9" t="s">
        <v>8</v>
      </c>
      <c r="C49" s="28">
        <f>2750+998+400</f>
        <v>4148</v>
      </c>
      <c r="D49" s="24" t="s">
        <v>124</v>
      </c>
      <c r="E49" s="9">
        <v>2018</v>
      </c>
      <c r="F49" s="9" t="s">
        <v>43</v>
      </c>
      <c r="G49" s="11">
        <v>43112</v>
      </c>
      <c r="H49" s="24" t="s">
        <v>92</v>
      </c>
      <c r="I49" s="24"/>
      <c r="J49" s="24">
        <v>2240</v>
      </c>
      <c r="K49" s="24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27" t="s">
        <v>73</v>
      </c>
      <c r="B50" s="9" t="s">
        <v>8</v>
      </c>
      <c r="C50" s="28">
        <v>42845</v>
      </c>
      <c r="D50" s="24" t="s">
        <v>124</v>
      </c>
      <c r="E50" s="9">
        <v>2018</v>
      </c>
      <c r="F50" s="9" t="s">
        <v>43</v>
      </c>
      <c r="G50" s="11">
        <v>43113</v>
      </c>
      <c r="H50" s="24" t="s">
        <v>92</v>
      </c>
      <c r="I50" s="24"/>
      <c r="J50" s="24">
        <v>2240</v>
      </c>
      <c r="K50" s="24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27" t="s">
        <v>74</v>
      </c>
      <c r="B51" s="9" t="s">
        <v>8</v>
      </c>
      <c r="C51" s="28">
        <v>6720</v>
      </c>
      <c r="D51" s="24" t="s">
        <v>124</v>
      </c>
      <c r="E51" s="9">
        <v>2018</v>
      </c>
      <c r="F51" s="9" t="s">
        <v>43</v>
      </c>
      <c r="G51" s="11">
        <v>43114</v>
      </c>
      <c r="H51" s="24" t="s">
        <v>91</v>
      </c>
      <c r="I51" s="24"/>
      <c r="J51" s="24">
        <v>2240</v>
      </c>
      <c r="K51" s="24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1" t="s">
        <v>75</v>
      </c>
      <c r="B52" s="32" t="s">
        <v>8</v>
      </c>
      <c r="C52" s="33">
        <f>84000-1500-1000</f>
        <v>81500</v>
      </c>
      <c r="D52" s="31" t="s">
        <v>124</v>
      </c>
      <c r="E52" s="32">
        <v>2018</v>
      </c>
      <c r="F52" s="32" t="s">
        <v>58</v>
      </c>
      <c r="G52" s="34">
        <v>43115</v>
      </c>
      <c r="H52" s="31" t="s">
        <v>100</v>
      </c>
      <c r="I52" s="31"/>
      <c r="J52" s="31">
        <v>2240</v>
      </c>
      <c r="K52" s="31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47.25" x14ac:dyDescent="0.25">
      <c r="A53" s="36" t="s">
        <v>76</v>
      </c>
      <c r="B53" s="32" t="s">
        <v>8</v>
      </c>
      <c r="C53" s="33">
        <f>100000+66000</f>
        <v>166000</v>
      </c>
      <c r="D53" s="31" t="s">
        <v>124</v>
      </c>
      <c r="E53" s="32">
        <v>2018</v>
      </c>
      <c r="F53" s="32" t="s">
        <v>58</v>
      </c>
      <c r="G53" s="34">
        <v>43116</v>
      </c>
      <c r="H53" s="31" t="s">
        <v>101</v>
      </c>
      <c r="I53" s="31"/>
      <c r="J53" s="31">
        <v>2240</v>
      </c>
      <c r="K53" s="31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x14ac:dyDescent="0.25">
      <c r="A54" s="27" t="s">
        <v>181</v>
      </c>
      <c r="B54" s="9" t="s">
        <v>8</v>
      </c>
      <c r="C54" s="28">
        <v>600</v>
      </c>
      <c r="D54" s="24" t="s">
        <v>124</v>
      </c>
      <c r="E54" s="9">
        <v>2018</v>
      </c>
      <c r="F54" s="9" t="s">
        <v>43</v>
      </c>
      <c r="G54" s="11">
        <v>43132</v>
      </c>
      <c r="H54" s="24" t="s">
        <v>182</v>
      </c>
      <c r="I54" s="24"/>
      <c r="J54" s="24">
        <v>2240</v>
      </c>
      <c r="K54" s="24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47.25" x14ac:dyDescent="0.25">
      <c r="A55" s="36" t="s">
        <v>77</v>
      </c>
      <c r="B55" s="32" t="s">
        <v>8</v>
      </c>
      <c r="C55" s="33">
        <f>72000+36000-72000</f>
        <v>36000</v>
      </c>
      <c r="D55" s="31" t="s">
        <v>124</v>
      </c>
      <c r="E55" s="32">
        <v>2018</v>
      </c>
      <c r="F55" s="32" t="s">
        <v>58</v>
      </c>
      <c r="G55" s="34">
        <v>43117</v>
      </c>
      <c r="H55" s="31" t="s">
        <v>183</v>
      </c>
      <c r="I55" s="31"/>
      <c r="J55" s="31">
        <v>2240</v>
      </c>
      <c r="K55" s="31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27" t="s">
        <v>111</v>
      </c>
      <c r="B56" s="9" t="s">
        <v>8</v>
      </c>
      <c r="C56" s="28">
        <v>15100</v>
      </c>
      <c r="D56" s="24" t="s">
        <v>124</v>
      </c>
      <c r="E56" s="9">
        <v>2018</v>
      </c>
      <c r="F56" s="9" t="s">
        <v>43</v>
      </c>
      <c r="G56" s="11">
        <v>43221</v>
      </c>
      <c r="H56" s="24" t="s">
        <v>99</v>
      </c>
      <c r="I56" s="24"/>
      <c r="J56" s="24">
        <v>2240</v>
      </c>
      <c r="K56" s="24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31.5" x14ac:dyDescent="0.25">
      <c r="A57" s="27" t="s">
        <v>113</v>
      </c>
      <c r="B57" s="9" t="s">
        <v>8</v>
      </c>
      <c r="C57" s="28">
        <v>28200</v>
      </c>
      <c r="D57" s="24" t="s">
        <v>124</v>
      </c>
      <c r="E57" s="9">
        <v>2018</v>
      </c>
      <c r="F57" s="9" t="s">
        <v>43</v>
      </c>
      <c r="G57" s="11">
        <v>43191</v>
      </c>
      <c r="H57" s="24" t="s">
        <v>112</v>
      </c>
      <c r="I57" s="24"/>
      <c r="J57" s="24">
        <v>2240</v>
      </c>
      <c r="K57" s="24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27" t="s">
        <v>187</v>
      </c>
      <c r="B58" s="9" t="s">
        <v>8</v>
      </c>
      <c r="C58" s="28">
        <v>600</v>
      </c>
      <c r="D58" s="24" t="s">
        <v>124</v>
      </c>
      <c r="E58" s="9">
        <v>2018</v>
      </c>
      <c r="F58" s="9" t="s">
        <v>43</v>
      </c>
      <c r="G58" s="11">
        <v>43405</v>
      </c>
      <c r="H58" s="24" t="s">
        <v>188</v>
      </c>
      <c r="I58" s="24"/>
      <c r="J58" s="24">
        <v>2240</v>
      </c>
      <c r="K58" s="24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ht="31.5" x14ac:dyDescent="0.25">
      <c r="A59" s="27" t="s">
        <v>114</v>
      </c>
      <c r="B59" s="9" t="s">
        <v>8</v>
      </c>
      <c r="C59" s="28">
        <f>755+1200</f>
        <v>1955</v>
      </c>
      <c r="D59" s="24" t="s">
        <v>124</v>
      </c>
      <c r="E59" s="9">
        <v>2018</v>
      </c>
      <c r="F59" s="9" t="s">
        <v>43</v>
      </c>
      <c r="G59" s="11">
        <v>43191</v>
      </c>
      <c r="H59" s="24" t="s">
        <v>115</v>
      </c>
      <c r="I59" s="24"/>
      <c r="J59" s="24">
        <v>2240</v>
      </c>
      <c r="K59" s="24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27" t="s">
        <v>116</v>
      </c>
      <c r="B60" s="9" t="s">
        <v>8</v>
      </c>
      <c r="C60" s="28">
        <f>6000+240-2500</f>
        <v>3740</v>
      </c>
      <c r="D60" s="24" t="s">
        <v>130</v>
      </c>
      <c r="E60" s="9">
        <v>2018</v>
      </c>
      <c r="F60" s="9" t="s">
        <v>43</v>
      </c>
      <c r="G60" s="11">
        <v>43344</v>
      </c>
      <c r="H60" s="24" t="s">
        <v>117</v>
      </c>
      <c r="I60" s="24"/>
      <c r="J60" s="24">
        <v>2240</v>
      </c>
      <c r="K60" s="24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63" x14ac:dyDescent="0.25">
      <c r="A61" s="27" t="s">
        <v>220</v>
      </c>
      <c r="B61" s="9" t="s">
        <v>8</v>
      </c>
      <c r="C61" s="28">
        <v>668</v>
      </c>
      <c r="D61" s="24" t="s">
        <v>124</v>
      </c>
      <c r="E61" s="9">
        <v>2018</v>
      </c>
      <c r="F61" s="9" t="s">
        <v>43</v>
      </c>
      <c r="G61" s="11">
        <v>43191</v>
      </c>
      <c r="H61" s="24" t="s">
        <v>221</v>
      </c>
      <c r="I61" s="24"/>
      <c r="J61" s="24">
        <v>2240</v>
      </c>
      <c r="K61" s="24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78.75" x14ac:dyDescent="0.25">
      <c r="A62" s="27" t="s">
        <v>223</v>
      </c>
      <c r="B62" s="9" t="s">
        <v>8</v>
      </c>
      <c r="C62" s="28">
        <f>132+1000+2500</f>
        <v>3632</v>
      </c>
      <c r="D62" s="24" t="s">
        <v>124</v>
      </c>
      <c r="E62" s="9">
        <v>2018</v>
      </c>
      <c r="F62" s="9" t="s">
        <v>43</v>
      </c>
      <c r="G62" s="11">
        <v>43221</v>
      </c>
      <c r="H62" s="24" t="s">
        <v>222</v>
      </c>
      <c r="I62" s="24"/>
      <c r="J62" s="24">
        <v>2240</v>
      </c>
      <c r="K62" s="24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47.25" x14ac:dyDescent="0.25">
      <c r="A63" s="27" t="s">
        <v>78</v>
      </c>
      <c r="B63" s="9" t="s">
        <v>8</v>
      </c>
      <c r="C63" s="28">
        <v>41520</v>
      </c>
      <c r="D63" s="24" t="s">
        <v>124</v>
      </c>
      <c r="E63" s="9">
        <v>2018</v>
      </c>
      <c r="F63" s="9" t="s">
        <v>43</v>
      </c>
      <c r="G63" s="11">
        <v>43119</v>
      </c>
      <c r="H63" s="24" t="s">
        <v>97</v>
      </c>
      <c r="I63" s="24"/>
      <c r="J63" s="24">
        <v>2240</v>
      </c>
      <c r="K63" s="24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31.5" x14ac:dyDescent="0.25">
      <c r="A64" s="27" t="s">
        <v>79</v>
      </c>
      <c r="B64" s="9" t="s">
        <v>8</v>
      </c>
      <c r="C64" s="28">
        <v>1860</v>
      </c>
      <c r="D64" s="24" t="s">
        <v>124</v>
      </c>
      <c r="E64" s="9">
        <v>2018</v>
      </c>
      <c r="F64" s="9" t="s">
        <v>43</v>
      </c>
      <c r="G64" s="11">
        <v>43120</v>
      </c>
      <c r="H64" s="24" t="s">
        <v>98</v>
      </c>
      <c r="I64" s="24"/>
      <c r="J64" s="24">
        <v>2240</v>
      </c>
      <c r="K64" s="24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x14ac:dyDescent="0.25">
      <c r="A65" s="31" t="s">
        <v>80</v>
      </c>
      <c r="B65" s="32" t="s">
        <v>8</v>
      </c>
      <c r="C65" s="33">
        <f>62550+4500+3600</f>
        <v>70650</v>
      </c>
      <c r="D65" s="31" t="s">
        <v>124</v>
      </c>
      <c r="E65" s="32">
        <v>2018</v>
      </c>
      <c r="F65" s="32" t="s">
        <v>58</v>
      </c>
      <c r="G65" s="34">
        <v>43121</v>
      </c>
      <c r="H65" s="31" t="s">
        <v>185</v>
      </c>
      <c r="I65" s="31"/>
      <c r="J65" s="31">
        <v>2240</v>
      </c>
      <c r="K65" s="31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24" t="s">
        <v>120</v>
      </c>
      <c r="B66" s="9" t="s">
        <v>8</v>
      </c>
      <c r="C66" s="28">
        <v>10</v>
      </c>
      <c r="D66" s="24" t="s">
        <v>124</v>
      </c>
      <c r="E66" s="9">
        <v>2018</v>
      </c>
      <c r="F66" s="9" t="s">
        <v>43</v>
      </c>
      <c r="G66" s="11">
        <v>43191</v>
      </c>
      <c r="H66" s="24" t="s">
        <v>121</v>
      </c>
      <c r="I66" s="24"/>
      <c r="J66" s="24">
        <v>2240</v>
      </c>
      <c r="K66" s="24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31" t="s">
        <v>81</v>
      </c>
      <c r="B67" s="32" t="s">
        <v>8</v>
      </c>
      <c r="C67" s="33">
        <v>60200</v>
      </c>
      <c r="D67" s="31" t="s">
        <v>124</v>
      </c>
      <c r="E67" s="32">
        <v>2018</v>
      </c>
      <c r="F67" s="32" t="s">
        <v>58</v>
      </c>
      <c r="G67" s="34">
        <v>43122</v>
      </c>
      <c r="H67" s="31" t="s">
        <v>96</v>
      </c>
      <c r="I67" s="31"/>
      <c r="J67" s="31">
        <v>2271</v>
      </c>
      <c r="K67" s="31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24" t="s">
        <v>102</v>
      </c>
      <c r="B68" s="9" t="s">
        <v>8</v>
      </c>
      <c r="C68" s="28">
        <v>4200</v>
      </c>
      <c r="D68" s="24" t="s">
        <v>124</v>
      </c>
      <c r="E68" s="9">
        <v>2018</v>
      </c>
      <c r="F68" s="9" t="s">
        <v>43</v>
      </c>
      <c r="G68" s="11">
        <v>43123</v>
      </c>
      <c r="H68" s="24" t="s">
        <v>103</v>
      </c>
      <c r="I68" s="24"/>
      <c r="J68" s="24">
        <v>2272</v>
      </c>
      <c r="K68" s="24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x14ac:dyDescent="0.25">
      <c r="A69" s="24" t="s">
        <v>83</v>
      </c>
      <c r="B69" s="9" t="s">
        <v>8</v>
      </c>
      <c r="C69" s="28">
        <v>400</v>
      </c>
      <c r="D69" s="24" t="s">
        <v>124</v>
      </c>
      <c r="E69" s="9">
        <v>2018</v>
      </c>
      <c r="F69" s="9" t="s">
        <v>43</v>
      </c>
      <c r="G69" s="11">
        <v>43124</v>
      </c>
      <c r="H69" s="24" t="s">
        <v>93</v>
      </c>
      <c r="I69" s="24"/>
      <c r="J69" s="24">
        <v>2272</v>
      </c>
      <c r="K69" s="24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24" t="s">
        <v>82</v>
      </c>
      <c r="B70" s="9" t="s">
        <v>8</v>
      </c>
      <c r="C70" s="28">
        <v>5600</v>
      </c>
      <c r="D70" s="24" t="s">
        <v>124</v>
      </c>
      <c r="E70" s="9">
        <v>2018</v>
      </c>
      <c r="F70" s="9" t="s">
        <v>43</v>
      </c>
      <c r="G70" s="11">
        <v>43125</v>
      </c>
      <c r="H70" s="24" t="s">
        <v>94</v>
      </c>
      <c r="I70" s="24"/>
      <c r="J70" s="24">
        <v>2272</v>
      </c>
      <c r="K70" s="24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x14ac:dyDescent="0.25">
      <c r="A71" s="31" t="s">
        <v>84</v>
      </c>
      <c r="B71" s="32" t="s">
        <v>8</v>
      </c>
      <c r="C71" s="33">
        <v>88600</v>
      </c>
      <c r="D71" s="31" t="s">
        <v>124</v>
      </c>
      <c r="E71" s="31">
        <v>2018</v>
      </c>
      <c r="F71" s="32" t="s">
        <v>58</v>
      </c>
      <c r="G71" s="37">
        <v>43101</v>
      </c>
      <c r="H71" s="31" t="s">
        <v>95</v>
      </c>
      <c r="I71" s="31"/>
      <c r="J71" s="31">
        <v>2273</v>
      </c>
      <c r="K71" s="31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x14ac:dyDescent="0.25">
      <c r="A72" s="24" t="s">
        <v>118</v>
      </c>
      <c r="B72" s="24" t="s">
        <v>8</v>
      </c>
      <c r="C72" s="28">
        <v>4500</v>
      </c>
      <c r="D72" s="24" t="s">
        <v>124</v>
      </c>
      <c r="E72" s="24">
        <v>2018</v>
      </c>
      <c r="F72" s="9" t="s">
        <v>43</v>
      </c>
      <c r="G72" s="25">
        <v>43132</v>
      </c>
      <c r="H72" s="24" t="s">
        <v>119</v>
      </c>
      <c r="I72" s="24"/>
      <c r="J72" s="24">
        <v>2282</v>
      </c>
      <c r="K72" s="24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x14ac:dyDescent="0.25">
      <c r="A73" s="24" t="s">
        <v>216</v>
      </c>
      <c r="B73" s="24" t="s">
        <v>8</v>
      </c>
      <c r="C73" s="28">
        <v>25000</v>
      </c>
      <c r="D73" s="24" t="s">
        <v>124</v>
      </c>
      <c r="E73" s="24">
        <v>2018</v>
      </c>
      <c r="F73" s="9" t="s">
        <v>43</v>
      </c>
      <c r="G73" s="25">
        <v>43160</v>
      </c>
      <c r="H73" s="24" t="s">
        <v>217</v>
      </c>
      <c r="I73" s="24"/>
      <c r="J73" s="24">
        <v>3110</v>
      </c>
      <c r="K73" s="24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x14ac:dyDescent="0.25">
      <c r="A74" s="24" t="s">
        <v>189</v>
      </c>
      <c r="B74" s="24" t="s">
        <v>8</v>
      </c>
      <c r="C74" s="28">
        <v>30000</v>
      </c>
      <c r="D74" s="24" t="s">
        <v>191</v>
      </c>
      <c r="E74" s="24">
        <v>2018</v>
      </c>
      <c r="F74" s="9" t="s">
        <v>43</v>
      </c>
      <c r="G74" s="25">
        <v>43132</v>
      </c>
      <c r="H74" s="24" t="s">
        <v>190</v>
      </c>
      <c r="I74" s="24"/>
      <c r="J74" s="24">
        <v>2210</v>
      </c>
      <c r="K74" s="24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31.5" x14ac:dyDescent="0.25">
      <c r="A75" s="27" t="s">
        <v>192</v>
      </c>
      <c r="B75" s="24" t="s">
        <v>8</v>
      </c>
      <c r="C75" s="28">
        <v>9900</v>
      </c>
      <c r="D75" s="24" t="s">
        <v>191</v>
      </c>
      <c r="E75" s="24">
        <v>2018</v>
      </c>
      <c r="F75" s="9" t="s">
        <v>43</v>
      </c>
      <c r="G75" s="25">
        <v>43132</v>
      </c>
      <c r="H75" s="24" t="s">
        <v>193</v>
      </c>
      <c r="I75" s="24"/>
      <c r="J75" s="24">
        <v>2210</v>
      </c>
      <c r="K75" s="24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ht="31.5" x14ac:dyDescent="0.25">
      <c r="A76" s="27" t="s">
        <v>194</v>
      </c>
      <c r="B76" s="24" t="s">
        <v>8</v>
      </c>
      <c r="C76" s="28">
        <v>1000</v>
      </c>
      <c r="D76" s="24" t="s">
        <v>191</v>
      </c>
      <c r="E76" s="24">
        <v>2018</v>
      </c>
      <c r="F76" s="9" t="s">
        <v>43</v>
      </c>
      <c r="G76" s="25">
        <v>43160</v>
      </c>
      <c r="H76" s="24" t="s">
        <v>195</v>
      </c>
      <c r="I76" s="24"/>
      <c r="J76" s="24">
        <v>2210</v>
      </c>
      <c r="K76" s="24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24" t="s">
        <v>196</v>
      </c>
      <c r="B77" s="24" t="s">
        <v>8</v>
      </c>
      <c r="C77" s="28">
        <v>4500</v>
      </c>
      <c r="D77" s="24" t="s">
        <v>191</v>
      </c>
      <c r="E77" s="24">
        <v>2018</v>
      </c>
      <c r="F77" s="9" t="s">
        <v>43</v>
      </c>
      <c r="G77" s="25">
        <v>43344</v>
      </c>
      <c r="H77" s="24" t="s">
        <v>197</v>
      </c>
      <c r="I77" s="24"/>
      <c r="J77" s="24">
        <v>2210</v>
      </c>
      <c r="K77" s="24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24" t="s">
        <v>198</v>
      </c>
      <c r="B78" s="24" t="s">
        <v>8</v>
      </c>
      <c r="C78" s="28">
        <v>7000</v>
      </c>
      <c r="D78" s="24" t="s">
        <v>191</v>
      </c>
      <c r="E78" s="24">
        <v>2018</v>
      </c>
      <c r="F78" s="9" t="s">
        <v>43</v>
      </c>
      <c r="G78" s="25">
        <v>43132</v>
      </c>
      <c r="H78" s="24" t="s">
        <v>199</v>
      </c>
      <c r="I78" s="24"/>
      <c r="J78" s="24">
        <v>2210</v>
      </c>
      <c r="K78" s="24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24" t="s">
        <v>200</v>
      </c>
      <c r="B79" s="24" t="s">
        <v>8</v>
      </c>
      <c r="C79" s="28">
        <v>13500</v>
      </c>
      <c r="D79" s="24" t="s">
        <v>191</v>
      </c>
      <c r="E79" s="24">
        <v>2018</v>
      </c>
      <c r="F79" s="9" t="s">
        <v>43</v>
      </c>
      <c r="G79" s="25">
        <v>43221</v>
      </c>
      <c r="H79" s="24" t="s">
        <v>201</v>
      </c>
      <c r="I79" s="24"/>
      <c r="J79" s="24">
        <v>2240</v>
      </c>
      <c r="K79" s="24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24" t="s">
        <v>202</v>
      </c>
      <c r="B80" s="24" t="s">
        <v>8</v>
      </c>
      <c r="C80" s="28">
        <v>7500</v>
      </c>
      <c r="D80" s="24" t="s">
        <v>191</v>
      </c>
      <c r="E80" s="24">
        <v>2018</v>
      </c>
      <c r="F80" s="9" t="s">
        <v>43</v>
      </c>
      <c r="G80" s="25">
        <v>43132</v>
      </c>
      <c r="H80" s="24" t="s">
        <v>203</v>
      </c>
      <c r="I80" s="24"/>
      <c r="J80" s="24">
        <v>2240</v>
      </c>
      <c r="K80" s="24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24" t="s">
        <v>204</v>
      </c>
      <c r="B81" s="24" t="s">
        <v>8</v>
      </c>
      <c r="C81" s="28">
        <v>2500</v>
      </c>
      <c r="D81" s="24" t="s">
        <v>191</v>
      </c>
      <c r="E81" s="24">
        <v>2018</v>
      </c>
      <c r="F81" s="9" t="s">
        <v>43</v>
      </c>
      <c r="G81" s="25">
        <v>43221</v>
      </c>
      <c r="H81" s="24" t="s">
        <v>121</v>
      </c>
      <c r="I81" s="24"/>
      <c r="J81" s="24">
        <v>2240</v>
      </c>
      <c r="K81" s="24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x14ac:dyDescent="0.25">
      <c r="A82" s="24" t="s">
        <v>205</v>
      </c>
      <c r="B82" s="24" t="s">
        <v>8</v>
      </c>
      <c r="C82" s="28">
        <v>30200</v>
      </c>
      <c r="D82" s="24" t="s">
        <v>191</v>
      </c>
      <c r="E82" s="24">
        <v>2018</v>
      </c>
      <c r="F82" s="9" t="s">
        <v>43</v>
      </c>
      <c r="G82" s="25">
        <v>43160</v>
      </c>
      <c r="H82" s="24" t="s">
        <v>206</v>
      </c>
      <c r="I82" s="24"/>
      <c r="J82" s="24">
        <v>2800</v>
      </c>
      <c r="K82" s="24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36" t="s">
        <v>207</v>
      </c>
      <c r="B83" s="31" t="s">
        <v>8</v>
      </c>
      <c r="C83" s="33">
        <f>100000-70000</f>
        <v>30000</v>
      </c>
      <c r="D83" s="31" t="s">
        <v>208</v>
      </c>
      <c r="E83" s="31">
        <v>2018</v>
      </c>
      <c r="F83" s="32" t="s">
        <v>58</v>
      </c>
      <c r="G83" s="37">
        <v>43132</v>
      </c>
      <c r="H83" s="31" t="s">
        <v>101</v>
      </c>
      <c r="I83" s="31"/>
      <c r="J83" s="31">
        <v>2240</v>
      </c>
      <c r="K83" s="31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31" t="s">
        <v>209</v>
      </c>
      <c r="B84" s="31" t="s">
        <v>8</v>
      </c>
      <c r="C84" s="33">
        <v>20700</v>
      </c>
      <c r="D84" s="36" t="s">
        <v>210</v>
      </c>
      <c r="E84" s="31">
        <v>2018</v>
      </c>
      <c r="F84" s="32" t="s">
        <v>58</v>
      </c>
      <c r="G84" s="37">
        <v>43133</v>
      </c>
      <c r="H84" s="31" t="s">
        <v>131</v>
      </c>
      <c r="I84" s="31"/>
      <c r="J84" s="31">
        <v>2210</v>
      </c>
      <c r="K84" s="31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ht="31.5" x14ac:dyDescent="0.25">
      <c r="A85" s="27" t="s">
        <v>211</v>
      </c>
      <c r="B85" s="24" t="s">
        <v>8</v>
      </c>
      <c r="C85" s="28">
        <v>9300</v>
      </c>
      <c r="D85" s="27" t="s">
        <v>210</v>
      </c>
      <c r="E85" s="24">
        <v>2018</v>
      </c>
      <c r="F85" s="9" t="s">
        <v>43</v>
      </c>
      <c r="G85" s="25">
        <v>43134</v>
      </c>
      <c r="H85" s="24" t="s">
        <v>212</v>
      </c>
      <c r="I85" s="24"/>
      <c r="J85" s="24">
        <v>2240</v>
      </c>
      <c r="K85" s="24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x14ac:dyDescent="0.25">
      <c r="A86" s="24"/>
      <c r="B86" s="24"/>
      <c r="C86" s="28"/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24"/>
      <c r="B87" s="24"/>
      <c r="C87" s="28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24"/>
      <c r="B88" s="24"/>
      <c r="C88" s="28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24"/>
      <c r="B89" s="24"/>
      <c r="C89" s="28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24"/>
      <c r="B90" s="24"/>
      <c r="C90" s="28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24"/>
      <c r="B91" s="24"/>
      <c r="C91" s="28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8"/>
      <c r="B92" s="24"/>
      <c r="C92" s="39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24"/>
      <c r="B93" s="24"/>
      <c r="C93" s="28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24"/>
      <c r="B94" s="24"/>
      <c r="C94" s="28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x14ac:dyDescent="0.25">
      <c r="A95" s="24"/>
      <c r="B95" s="24"/>
      <c r="C95" s="28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x14ac:dyDescent="0.25">
      <c r="A96" s="24"/>
      <c r="B96" s="24"/>
      <c r="C96" s="28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24"/>
      <c r="B97" s="24"/>
      <c r="C97" s="28"/>
      <c r="D97" s="24"/>
      <c r="E97" s="24"/>
      <c r="F97" s="24"/>
      <c r="G97" s="25"/>
      <c r="H97" s="24"/>
      <c r="I97" s="24"/>
      <c r="J97" s="24"/>
      <c r="K97" s="24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29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3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29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3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29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3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29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3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29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3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29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3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29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3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1"/>
      <c r="B105" s="21"/>
      <c r="C105" s="29"/>
      <c r="D105" s="21"/>
      <c r="E105" s="21"/>
      <c r="F105" s="21"/>
      <c r="G105" s="22"/>
      <c r="H105" s="21"/>
      <c r="I105" s="21"/>
      <c r="J105" s="21"/>
      <c r="K105" s="21"/>
      <c r="L105" s="21"/>
      <c r="M105" s="21"/>
      <c r="N105" s="23"/>
      <c r="O105" s="21"/>
      <c r="P105" s="21"/>
      <c r="Q105" s="21"/>
      <c r="R105" s="21"/>
      <c r="S105" s="21"/>
      <c r="T105" s="21"/>
      <c r="U105" s="21"/>
    </row>
  </sheetData>
  <dataValidations xWindow="845" yWindow="477" count="14">
    <dataValidation type="textLength" allowBlank="1" showInputMessage="1" showErrorMessage="1" promptTitle="обов'язкове" prompt="обов'язкове" sqref="A42:A1048576 A5:A40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B72:B1048576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B6:B33 B36:B71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F6:F85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B34:B35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2018-06-14T11:41:55Z</cp:lastPrinted>
  <dcterms:created xsi:type="dcterms:W3CDTF">2016-06-29T16:46:21Z</dcterms:created>
  <dcterms:modified xsi:type="dcterms:W3CDTF">2018-06-14T11:42:41Z</dcterms:modified>
</cp:coreProperties>
</file>